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ainmi\Documents\ESR\New Shows\"/>
    </mc:Choice>
  </mc:AlternateContent>
  <xr:revisionPtr revIDLastSave="0" documentId="13_ncr:1_{4885F398-2FF5-463E-BBBA-298F7A52CFCC}" xr6:coauthVersionLast="43" xr6:coauthVersionMax="43" xr10:uidLastSave="{00000000-0000-0000-0000-000000000000}"/>
  <bookViews>
    <workbookView xWindow="-120" yWindow="-120" windowWidth="29040" windowHeight="15840" tabRatio="692" xr2:uid="{00000000-000D-0000-FFFF-FFFF00000000}"/>
  </bookViews>
  <sheets>
    <sheet name="P&amp;L" sheetId="10" r:id="rId1"/>
    <sheet name="new coa" sheetId="1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26" i="10" l="1"/>
  <c r="F9" i="10" s="1"/>
  <c r="E77" i="10"/>
  <c r="E78" i="10"/>
  <c r="E81" i="10"/>
  <c r="B74" i="10" s="1"/>
  <c r="A74" i="10"/>
  <c r="K20" i="10" l="1"/>
  <c r="J20" i="10"/>
  <c r="I20" i="10"/>
  <c r="E15" i="10"/>
  <c r="F13" i="10" l="1"/>
  <c r="E80" i="10" l="1"/>
  <c r="A80" i="10" s="1"/>
  <c r="E79" i="10"/>
  <c r="B80" i="10" s="1"/>
  <c r="D74" i="10"/>
  <c r="F20" i="10" s="1"/>
  <c r="E84" i="10" l="1"/>
  <c r="A81" i="10"/>
  <c r="B81" i="10"/>
  <c r="F11" i="10" l="1"/>
  <c r="F15" i="10" s="1"/>
  <c r="E33" i="10"/>
  <c r="D85" i="10" s="1"/>
  <c r="F33" i="10"/>
  <c r="E85" i="10" s="1"/>
  <c r="E36" i="10" l="1"/>
  <c r="F36" i="10"/>
</calcChain>
</file>

<file path=xl/sharedStrings.xml><?xml version="1.0" encoding="utf-8"?>
<sst xmlns="http://schemas.openxmlformats.org/spreadsheetml/2006/main" count="83" uniqueCount="80">
  <si>
    <t>Props</t>
  </si>
  <si>
    <t>Costumes</t>
  </si>
  <si>
    <t>Total</t>
  </si>
  <si>
    <t>General</t>
  </si>
  <si>
    <t>Revenues:</t>
  </si>
  <si>
    <t>Expenses:</t>
  </si>
  <si>
    <t>Advertising</t>
  </si>
  <si>
    <t>Grand Total Revenue</t>
  </si>
  <si>
    <t>Consultant and Professional Fees</t>
  </si>
  <si>
    <t>Supplies</t>
  </si>
  <si>
    <t>Grand Total Expense</t>
  </si>
  <si>
    <t>P&amp;L (Rev-Exp)</t>
  </si>
  <si>
    <t>Total # of Participants</t>
  </si>
  <si>
    <t>Admission</t>
  </si>
  <si>
    <t>Advertising and Promotion</t>
  </si>
  <si>
    <t>total</t>
  </si>
  <si>
    <t>Scenic</t>
  </si>
  <si>
    <t>kids</t>
  </si>
  <si>
    <t>adult</t>
  </si>
  <si>
    <t>shows</t>
  </si>
  <si>
    <t>per show</t>
  </si>
  <si>
    <t>business card</t>
  </si>
  <si>
    <t>half page</t>
  </si>
  <si>
    <t>full page</t>
  </si>
  <si>
    <t>Artists</t>
  </si>
  <si>
    <t>Posting Date</t>
  </si>
  <si>
    <t>Merchant</t>
  </si>
  <si>
    <t>Billing Amount</t>
  </si>
  <si>
    <t>reciept?</t>
  </si>
  <si>
    <t>taxes charged</t>
  </si>
  <si>
    <t>description</t>
  </si>
  <si>
    <t>Revenue</t>
  </si>
  <si>
    <t>Party</t>
  </si>
  <si>
    <t>Programs</t>
  </si>
  <si>
    <t>Adults</t>
  </si>
  <si>
    <t>Kids</t>
  </si>
  <si>
    <t># of shows</t>
  </si>
  <si>
    <t>Misc</t>
  </si>
  <si>
    <t>Royalties</t>
  </si>
  <si>
    <t>Script Fees</t>
  </si>
  <si>
    <t>Fliers/bookmarks</t>
  </si>
  <si>
    <t>Program Operating Budget</t>
  </si>
  <si>
    <t>Cost</t>
  </si>
  <si>
    <t># sold</t>
  </si>
  <si>
    <t>% of adults</t>
  </si>
  <si>
    <t xml:space="preserve">Cost per Participant </t>
  </si>
  <si>
    <t>Enter Stage Right</t>
  </si>
  <si>
    <t>Program Name:</t>
  </si>
  <si>
    <t>Sponsorships/Program Fees</t>
  </si>
  <si>
    <t>Program Date:</t>
  </si>
  <si>
    <t>Source</t>
  </si>
  <si>
    <t>Account</t>
  </si>
  <si>
    <t>Expenses</t>
  </si>
  <si>
    <t>Attendance</t>
  </si>
  <si>
    <t>Date</t>
  </si>
  <si>
    <t>Amount</t>
  </si>
  <si>
    <t>Budget</t>
  </si>
  <si>
    <t>Actual</t>
  </si>
  <si>
    <t>purchased</t>
  </si>
  <si>
    <t>reimbursed</t>
  </si>
  <si>
    <t>check#</t>
  </si>
  <si>
    <t>Number of Shows</t>
  </si>
  <si>
    <t>Average Audience Anticipated</t>
  </si>
  <si>
    <t>% of audience under 12 yrs</t>
  </si>
  <si>
    <t>Advertising - specific to this show</t>
  </si>
  <si>
    <t>Average audience</t>
  </si>
  <si>
    <t>For ESR Use / Calculation</t>
  </si>
  <si>
    <t>Number of paid artists</t>
  </si>
  <si>
    <t>*Artist maximum rate is $10 per performance</t>
  </si>
  <si>
    <r>
      <t xml:space="preserve">Please fill in the </t>
    </r>
    <r>
      <rPr>
        <sz val="10"/>
        <color rgb="FF00B050"/>
        <rFont val="Arial"/>
        <family val="2"/>
      </rPr>
      <t>green</t>
    </r>
    <r>
      <rPr>
        <sz val="10"/>
        <rFont val="Arial"/>
        <family val="2"/>
      </rPr>
      <t xml:space="preserve"> cells only.  The </t>
    </r>
    <r>
      <rPr>
        <sz val="10"/>
        <color rgb="FF00B0F0"/>
        <rFont val="Arial"/>
        <family val="2"/>
      </rPr>
      <t>blue</t>
    </r>
    <r>
      <rPr>
        <sz val="10"/>
        <rFont val="Arial"/>
        <family val="2"/>
      </rPr>
      <t xml:space="preserve"> cells calculate themselves</t>
    </r>
  </si>
  <si>
    <r>
      <t>and the</t>
    </r>
    <r>
      <rPr>
        <sz val="10"/>
        <color theme="7" tint="0.39997558519241921"/>
        <rFont val="Arial"/>
        <family val="2"/>
      </rPr>
      <t xml:space="preserve"> purple</t>
    </r>
    <r>
      <rPr>
        <sz val="10"/>
        <rFont val="Arial"/>
        <family val="2"/>
      </rPr>
      <t xml:space="preserve"> cells are for recording the actual information after the show.</t>
    </r>
  </si>
  <si>
    <t>Sponsorship</t>
  </si>
  <si>
    <t>There is typically only 1</t>
  </si>
  <si>
    <t>Budgeted profit must be $2,000 or greater</t>
  </si>
  <si>
    <t>to pay for Citadel overhead.</t>
  </si>
  <si>
    <t>cast</t>
  </si>
  <si>
    <t>director</t>
  </si>
  <si>
    <t>stage manager</t>
  </si>
  <si>
    <t>lights/sound</t>
  </si>
  <si>
    <t>costume/makeup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</si>
</sst>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rgb="FF00B050"/>
      <name val="Arial"/>
      <family val="2"/>
    </font>
    <font>
      <sz val="10"/>
      <color rgb="FF00B0F0"/>
      <name val="Arial"/>
      <family val="2"/>
    </font>
    <font>
      <sz val="10"/>
      <color theme="7" tint="0.3999755851924192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4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0" fillId="0" borderId="0" applyFont="0" applyFill="0" applyBorder="0" applyAlignment="0" applyProtection="0"/>
  </cellStyleXfs>
  <cellXfs count="76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164" fontId="7" fillId="0" borderId="0" xfId="1" applyNumberFormat="1" applyFont="1"/>
    <xf numFmtId="164" fontId="3" fillId="0" borderId="0" xfId="1" applyNumberFormat="1"/>
    <xf numFmtId="164" fontId="3" fillId="0" borderId="2" xfId="1" applyNumberFormat="1" applyBorder="1"/>
    <xf numFmtId="0" fontId="0" fillId="0" borderId="0" xfId="0" applyAlignment="1">
      <alignment horizontal="right"/>
    </xf>
    <xf numFmtId="14" fontId="0" fillId="0" borderId="0" xfId="0" applyNumberFormat="1"/>
    <xf numFmtId="0" fontId="3" fillId="0" borderId="0" xfId="0" applyFont="1"/>
    <xf numFmtId="164" fontId="0" fillId="0" borderId="0" xfId="0" applyNumberFormat="1"/>
    <xf numFmtId="8" fontId="0" fillId="0" borderId="0" xfId="0" applyNumberFormat="1"/>
    <xf numFmtId="0" fontId="3" fillId="0" borderId="0" xfId="3"/>
    <xf numFmtId="0" fontId="4" fillId="0" borderId="1" xfId="0" applyFont="1" applyBorder="1"/>
    <xf numFmtId="0" fontId="4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0" borderId="9" xfId="0" applyFont="1" applyBorder="1"/>
    <xf numFmtId="164" fontId="3" fillId="2" borderId="0" xfId="1" applyNumberFormat="1" applyFill="1"/>
    <xf numFmtId="0" fontId="0" fillId="2" borderId="6" xfId="0" applyFill="1" applyBorder="1"/>
    <xf numFmtId="0" fontId="0" fillId="2" borderId="0" xfId="0" applyFill="1"/>
    <xf numFmtId="164" fontId="0" fillId="2" borderId="0" xfId="1" applyNumberFormat="1" applyFont="1" applyFill="1"/>
    <xf numFmtId="164" fontId="7" fillId="2" borderId="0" xfId="0" applyNumberFormat="1" applyFont="1" applyFill="1"/>
    <xf numFmtId="164" fontId="0" fillId="2" borderId="10" xfId="1" applyNumberFormat="1" applyFont="1" applyFill="1" applyBorder="1"/>
    <xf numFmtId="0" fontId="0" fillId="0" borderId="3" xfId="0" applyBorder="1"/>
    <xf numFmtId="0" fontId="4" fillId="0" borderId="4" xfId="0" applyFont="1" applyBorder="1"/>
    <xf numFmtId="164" fontId="3" fillId="3" borderId="0" xfId="1" applyNumberFormat="1" applyFill="1"/>
    <xf numFmtId="164" fontId="7" fillId="3" borderId="0" xfId="1" applyNumberFormat="1" applyFont="1" applyFill="1"/>
    <xf numFmtId="164" fontId="0" fillId="2" borderId="9" xfId="0" applyNumberFormat="1" applyFill="1" applyBorder="1"/>
    <xf numFmtId="164" fontId="0" fillId="2" borderId="10" xfId="0" applyNumberFormat="1" applyFill="1" applyBorder="1"/>
    <xf numFmtId="0" fontId="0" fillId="3" borderId="0" xfId="0" applyFill="1"/>
    <xf numFmtId="0" fontId="4" fillId="0" borderId="0" xfId="0" applyFont="1" applyAlignment="1">
      <alignment horizontal="right"/>
    </xf>
    <xf numFmtId="0" fontId="0" fillId="2" borderId="9" xfId="0" applyFill="1" applyBorder="1"/>
    <xf numFmtId="0" fontId="4" fillId="0" borderId="0" xfId="3" applyFont="1"/>
    <xf numFmtId="44" fontId="0" fillId="2" borderId="6" xfId="1" applyFont="1" applyFill="1" applyBorder="1"/>
    <xf numFmtId="44" fontId="0" fillId="2" borderId="0" xfId="1" applyFont="1" applyFill="1"/>
    <xf numFmtId="164" fontId="0" fillId="2" borderId="9" xfId="1" applyNumberFormat="1" applyFont="1" applyFill="1" applyBorder="1"/>
    <xf numFmtId="0" fontId="3" fillId="0" borderId="0" xfId="0" applyFont="1" applyAlignment="1">
      <alignment horizontal="right"/>
    </xf>
    <xf numFmtId="0" fontId="3" fillId="3" borderId="0" xfId="0" applyFont="1" applyFill="1"/>
    <xf numFmtId="14" fontId="0" fillId="3" borderId="0" xfId="0" applyNumberFormat="1" applyFill="1"/>
    <xf numFmtId="0" fontId="3" fillId="0" borderId="3" xfId="0" applyFont="1" applyBorder="1"/>
    <xf numFmtId="0" fontId="3" fillId="0" borderId="8" xfId="0" applyFont="1" applyBorder="1"/>
    <xf numFmtId="0" fontId="0" fillId="0" borderId="10" xfId="0" applyBorder="1"/>
    <xf numFmtId="0" fontId="0" fillId="2" borderId="8" xfId="0" applyFill="1" applyBorder="1"/>
    <xf numFmtId="0" fontId="0" fillId="2" borderId="10" xfId="0" applyFill="1" applyBorder="1"/>
    <xf numFmtId="9" fontId="0" fillId="2" borderId="7" xfId="12" applyFont="1" applyFill="1" applyBorder="1"/>
    <xf numFmtId="0" fontId="0" fillId="3" borderId="2" xfId="0" applyFill="1" applyBorder="1"/>
    <xf numFmtId="0" fontId="0" fillId="3" borderId="11" xfId="0" applyFill="1" applyBorder="1"/>
    <xf numFmtId="0" fontId="3" fillId="0" borderId="4" xfId="0" quotePrefix="1" applyFont="1" applyBorder="1"/>
    <xf numFmtId="164" fontId="0" fillId="2" borderId="8" xfId="1" applyNumberFormat="1" applyFont="1" applyFill="1" applyBorder="1"/>
    <xf numFmtId="164" fontId="3" fillId="4" borderId="0" xfId="1" applyNumberFormat="1" applyFill="1"/>
    <xf numFmtId="164" fontId="7" fillId="4" borderId="0" xfId="1" applyNumberFormat="1" applyFont="1" applyFill="1"/>
    <xf numFmtId="164" fontId="0" fillId="2" borderId="0" xfId="0" applyNumberFormat="1" applyFill="1"/>
    <xf numFmtId="0" fontId="3" fillId="0" borderId="6" xfId="0" applyFont="1" applyBorder="1"/>
    <xf numFmtId="44" fontId="3" fillId="2" borderId="0" xfId="1" applyFill="1"/>
    <xf numFmtId="0" fontId="0" fillId="0" borderId="12" xfId="0" applyBorder="1"/>
    <xf numFmtId="0" fontId="0" fillId="3" borderId="13" xfId="0" applyFill="1" applyBorder="1"/>
    <xf numFmtId="0" fontId="0" fillId="0" borderId="14" xfId="0" applyBorder="1"/>
    <xf numFmtId="0" fontId="0" fillId="3" borderId="15" xfId="0" applyFill="1" applyBorder="1"/>
    <xf numFmtId="9" fontId="0" fillId="3" borderId="16" xfId="12" applyFont="1" applyFill="1" applyBorder="1"/>
    <xf numFmtId="0" fontId="3" fillId="0" borderId="17" xfId="0" applyFont="1" applyBorder="1"/>
    <xf numFmtId="0" fontId="0" fillId="0" borderId="18" xfId="0" applyBorder="1"/>
    <xf numFmtId="0" fontId="0" fillId="3" borderId="19" xfId="0" applyFill="1" applyBorder="1"/>
    <xf numFmtId="0" fontId="3" fillId="0" borderId="21" xfId="0" applyFont="1" applyBorder="1"/>
    <xf numFmtId="0" fontId="0" fillId="0" borderId="22" xfId="0" applyBorder="1"/>
    <xf numFmtId="0" fontId="0" fillId="5" borderId="6" xfId="0" applyFill="1" applyBorder="1"/>
    <xf numFmtId="0" fontId="0" fillId="5" borderId="8" xfId="0" applyFill="1" applyBorder="1"/>
    <xf numFmtId="164" fontId="0" fillId="2" borderId="7" xfId="1" applyNumberFormat="1" applyFont="1" applyFill="1" applyBorder="1"/>
    <xf numFmtId="0" fontId="7" fillId="0" borderId="3" xfId="0" applyFont="1" applyBorder="1"/>
    <xf numFmtId="164" fontId="3" fillId="0" borderId="8" xfId="0" applyNumberFormat="1" applyFont="1" applyBorder="1"/>
    <xf numFmtId="0" fontId="4" fillId="0" borderId="20" xfId="0" applyFont="1" applyBorder="1"/>
  </cellXfs>
  <cellStyles count="13">
    <cellStyle name="Currency" xfId="1" builtinId="4"/>
    <cellStyle name="Currency 2" xfId="4" xr:uid="{00000000-0005-0000-0000-000001000000}"/>
    <cellStyle name="Currency 3" xfId="7" xr:uid="{00000000-0005-0000-0000-000002000000}"/>
    <cellStyle name="Currency 4" xfId="8" xr:uid="{00000000-0005-0000-0000-000003000000}"/>
    <cellStyle name="Currency 4 2" xfId="9" xr:uid="{00000000-0005-0000-0000-000004000000}"/>
    <cellStyle name="Currency 5" xfId="2" xr:uid="{00000000-0005-0000-0000-000005000000}"/>
    <cellStyle name="Normal" xfId="0" builtinId="0"/>
    <cellStyle name="Normal 2" xfId="3" xr:uid="{00000000-0005-0000-0000-000007000000}"/>
    <cellStyle name="Normal 3" xfId="6" xr:uid="{00000000-0005-0000-0000-000008000000}"/>
    <cellStyle name="Normal 3 2" xfId="10" xr:uid="{00000000-0005-0000-0000-000009000000}"/>
    <cellStyle name="Normal 4" xfId="5" xr:uid="{00000000-0005-0000-0000-00000A000000}"/>
    <cellStyle name="Normal 4 2" xfId="11" xr:uid="{00000000-0005-0000-0000-00000B000000}"/>
    <cellStyle name="Percent" xfId="1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7"/>
  <sheetViews>
    <sheetView showGridLines="0" tabSelected="1" workbookViewId="0">
      <selection activeCell="F22" sqref="F22"/>
    </sheetView>
  </sheetViews>
  <sheetFormatPr defaultRowHeight="12.75" x14ac:dyDescent="0.2"/>
  <cols>
    <col min="2" max="2" width="11" customWidth="1"/>
    <col min="3" max="3" width="11.28515625" customWidth="1"/>
    <col min="4" max="4" width="10.85546875" customWidth="1"/>
    <col min="5" max="7" width="10.28515625" bestFit="1" customWidth="1"/>
    <col min="9" max="9" width="13.42578125" customWidth="1"/>
    <col min="10" max="10" width="10.42578125" bestFit="1" customWidth="1"/>
    <col min="11" max="11" width="10.28515625" bestFit="1" customWidth="1"/>
    <col min="12" max="12" width="12.140625" bestFit="1" customWidth="1"/>
    <col min="13" max="13" width="10.140625" customWidth="1"/>
    <col min="16" max="16" width="12.5703125" bestFit="1" customWidth="1"/>
    <col min="17" max="17" width="8.42578125" bestFit="1" customWidth="1"/>
    <col min="18" max="18" width="7.85546875" bestFit="1" customWidth="1"/>
  </cols>
  <sheetData>
    <row r="1" spans="1:11" x14ac:dyDescent="0.2">
      <c r="A1" s="45" t="s">
        <v>69</v>
      </c>
      <c r="B1" s="16"/>
      <c r="C1" s="16"/>
      <c r="D1" s="16"/>
      <c r="E1" s="16"/>
      <c r="F1" s="17"/>
    </row>
    <row r="2" spans="1:11" ht="13.5" thickBot="1" x14ac:dyDescent="0.25">
      <c r="A2" s="46" t="s">
        <v>70</v>
      </c>
      <c r="B2" s="21"/>
      <c r="C2" s="21"/>
      <c r="D2" s="21"/>
      <c r="E2" s="21"/>
      <c r="F2" s="47"/>
    </row>
    <row r="4" spans="1:11" x14ac:dyDescent="0.2">
      <c r="A4" s="1" t="s">
        <v>46</v>
      </c>
      <c r="E4" s="36" t="s">
        <v>47</v>
      </c>
      <c r="F4" s="43"/>
      <c r="G4" s="35"/>
      <c r="H4" s="35"/>
    </row>
    <row r="5" spans="1:11" x14ac:dyDescent="0.2">
      <c r="A5" s="1" t="s">
        <v>41</v>
      </c>
      <c r="E5" s="36" t="s">
        <v>49</v>
      </c>
      <c r="F5" s="44"/>
      <c r="G5" s="35"/>
      <c r="H5" s="35"/>
    </row>
    <row r="7" spans="1:11" x14ac:dyDescent="0.2">
      <c r="A7" s="1" t="s">
        <v>4</v>
      </c>
      <c r="B7" s="1"/>
    </row>
    <row r="8" spans="1:11" ht="13.5" thickBot="1" x14ac:dyDescent="0.25">
      <c r="E8" s="42" t="s">
        <v>57</v>
      </c>
      <c r="F8" s="42" t="s">
        <v>56</v>
      </c>
    </row>
    <row r="9" spans="1:11" x14ac:dyDescent="0.2">
      <c r="A9" s="10" t="s">
        <v>48</v>
      </c>
      <c r="E9" s="55">
        <v>0</v>
      </c>
      <c r="F9" s="23">
        <f>I26</f>
        <v>0</v>
      </c>
      <c r="H9" s="29" t="s">
        <v>61</v>
      </c>
      <c r="I9" s="16"/>
      <c r="J9" s="16"/>
      <c r="K9" s="61">
        <v>9</v>
      </c>
    </row>
    <row r="10" spans="1:11" x14ac:dyDescent="0.2">
      <c r="E10" s="6"/>
      <c r="F10" s="6"/>
      <c r="H10" s="62" t="s">
        <v>62</v>
      </c>
      <c r="I10" s="60"/>
      <c r="J10" s="60"/>
      <c r="K10" s="63">
        <v>37</v>
      </c>
    </row>
    <row r="11" spans="1:11" ht="13.5" thickBot="1" x14ac:dyDescent="0.25">
      <c r="A11" t="s">
        <v>13</v>
      </c>
      <c r="E11" s="55">
        <v>0</v>
      </c>
      <c r="F11" s="23">
        <f>B81+A81</f>
        <v>4995</v>
      </c>
      <c r="H11" s="20" t="s">
        <v>63</v>
      </c>
      <c r="I11" s="21"/>
      <c r="J11" s="21"/>
      <c r="K11" s="64">
        <v>0</v>
      </c>
    </row>
    <row r="12" spans="1:11" ht="13.5" thickBot="1" x14ac:dyDescent="0.25">
      <c r="E12" s="6"/>
      <c r="F12" s="6"/>
    </row>
    <row r="13" spans="1:11" ht="13.5" thickBot="1" x14ac:dyDescent="0.25">
      <c r="A13" t="s">
        <v>6</v>
      </c>
      <c r="E13" s="55">
        <v>0</v>
      </c>
      <c r="F13" s="23">
        <f>SUM(I20:K20)</f>
        <v>0</v>
      </c>
      <c r="H13" s="65" t="s">
        <v>67</v>
      </c>
      <c r="I13" s="66"/>
      <c r="J13" s="66"/>
      <c r="K13" s="67">
        <v>14</v>
      </c>
    </row>
    <row r="14" spans="1:11" ht="15" thickBot="1" x14ac:dyDescent="0.25">
      <c r="B14" s="4"/>
      <c r="E14" s="7"/>
      <c r="F14" s="7"/>
      <c r="H14" s="10" t="s">
        <v>68</v>
      </c>
    </row>
    <row r="15" spans="1:11" ht="15.75" thickTop="1" thickBot="1" x14ac:dyDescent="0.25">
      <c r="B15" s="4" t="s">
        <v>7</v>
      </c>
      <c r="E15" s="23">
        <f>SUM(E9:E13)</f>
        <v>0</v>
      </c>
      <c r="F15" s="23">
        <f>SUM(F9:F13)</f>
        <v>4995</v>
      </c>
    </row>
    <row r="16" spans="1:11" ht="14.25" x14ac:dyDescent="0.2">
      <c r="B16" s="4"/>
      <c r="H16" s="29"/>
      <c r="I16" s="30" t="s">
        <v>64</v>
      </c>
      <c r="J16" s="16"/>
      <c r="K16" s="17"/>
    </row>
    <row r="17" spans="1:11" ht="15.75" x14ac:dyDescent="0.25">
      <c r="A17" s="2" t="s">
        <v>5</v>
      </c>
      <c r="H17" s="18"/>
      <c r="I17" t="s">
        <v>21</v>
      </c>
      <c r="J17" t="s">
        <v>22</v>
      </c>
      <c r="K17" s="19" t="s">
        <v>23</v>
      </c>
    </row>
    <row r="18" spans="1:11" ht="15.75" x14ac:dyDescent="0.25">
      <c r="A18" s="2"/>
      <c r="H18" s="18" t="s">
        <v>42</v>
      </c>
      <c r="I18" s="26">
        <v>25</v>
      </c>
      <c r="J18" s="26">
        <v>50</v>
      </c>
      <c r="K18" s="72">
        <v>100</v>
      </c>
    </row>
    <row r="19" spans="1:11" ht="16.5" thickBot="1" x14ac:dyDescent="0.3">
      <c r="A19" s="2"/>
      <c r="F19" s="8"/>
      <c r="H19" s="18" t="s">
        <v>43</v>
      </c>
      <c r="I19" s="51">
        <v>0</v>
      </c>
      <c r="J19" s="51">
        <v>0</v>
      </c>
      <c r="K19" s="52">
        <v>0</v>
      </c>
    </row>
    <row r="20" spans="1:11" ht="17.25" thickTop="1" thickBot="1" x14ac:dyDescent="0.3">
      <c r="A20" s="2"/>
      <c r="B20" t="s">
        <v>8</v>
      </c>
      <c r="E20" s="55">
        <v>0</v>
      </c>
      <c r="F20" s="23">
        <f>D74</f>
        <v>1260</v>
      </c>
      <c r="H20" s="20" t="s">
        <v>2</v>
      </c>
      <c r="I20" s="33">
        <f>I19*I18</f>
        <v>0</v>
      </c>
      <c r="J20" s="33">
        <f>J19*J18</f>
        <v>0</v>
      </c>
      <c r="K20" s="34">
        <f>K19*K18</f>
        <v>0</v>
      </c>
    </row>
    <row r="21" spans="1:11" ht="15.75" thickBot="1" x14ac:dyDescent="0.3">
      <c r="B21" t="s">
        <v>9</v>
      </c>
      <c r="C21" s="3"/>
      <c r="E21" s="6"/>
      <c r="F21" s="6"/>
    </row>
    <row r="22" spans="1:11" ht="15" x14ac:dyDescent="0.25">
      <c r="C22" s="3" t="s">
        <v>16</v>
      </c>
      <c r="E22" s="55">
        <v>0</v>
      </c>
      <c r="F22" s="31">
        <v>400</v>
      </c>
      <c r="H22" s="75" t="s">
        <v>71</v>
      </c>
      <c r="I22" s="17"/>
    </row>
    <row r="23" spans="1:11" ht="15" x14ac:dyDescent="0.25">
      <c r="C23" s="3" t="s">
        <v>0</v>
      </c>
      <c r="E23" s="55">
        <v>0</v>
      </c>
      <c r="F23" s="31">
        <v>100</v>
      </c>
      <c r="H23" s="68" t="s">
        <v>72</v>
      </c>
      <c r="I23" s="69"/>
    </row>
    <row r="24" spans="1:11" ht="15" x14ac:dyDescent="0.25">
      <c r="C24" s="3" t="s">
        <v>1</v>
      </c>
      <c r="E24" s="55">
        <v>0</v>
      </c>
      <c r="F24" s="31">
        <v>400</v>
      </c>
      <c r="H24" s="70"/>
      <c r="I24" s="72">
        <v>1000</v>
      </c>
    </row>
    <row r="25" spans="1:11" ht="15.75" thickBot="1" x14ac:dyDescent="0.3">
      <c r="C25" s="3" t="s">
        <v>38</v>
      </c>
      <c r="E25" s="55">
        <v>0</v>
      </c>
      <c r="F25" s="31">
        <v>495</v>
      </c>
      <c r="H25" s="70"/>
      <c r="I25" s="52">
        <v>0</v>
      </c>
    </row>
    <row r="26" spans="1:11" ht="16.5" thickTop="1" thickBot="1" x14ac:dyDescent="0.3">
      <c r="C26" s="3" t="s">
        <v>39</v>
      </c>
      <c r="E26" s="55">
        <v>0</v>
      </c>
      <c r="F26" s="31">
        <v>109</v>
      </c>
      <c r="H26" s="71"/>
      <c r="I26" s="34">
        <f>I25*I24</f>
        <v>0</v>
      </c>
    </row>
    <row r="27" spans="1:11" ht="15" x14ac:dyDescent="0.25">
      <c r="C27" s="3" t="s">
        <v>37</v>
      </c>
      <c r="E27" s="55">
        <v>0</v>
      </c>
      <c r="F27" s="31">
        <v>0</v>
      </c>
    </row>
    <row r="28" spans="1:11" ht="15" x14ac:dyDescent="0.25">
      <c r="A28" s="1"/>
      <c r="B28" s="10" t="s">
        <v>14</v>
      </c>
      <c r="C28" s="3"/>
      <c r="E28" s="6"/>
      <c r="F28" s="6"/>
      <c r="H28">
        <v>10</v>
      </c>
      <c r="I28" s="10" t="s">
        <v>75</v>
      </c>
    </row>
    <row r="29" spans="1:11" ht="15" x14ac:dyDescent="0.25">
      <c r="A29" s="1"/>
      <c r="C29" s="3" t="s">
        <v>33</v>
      </c>
      <c r="E29" s="55">
        <v>0</v>
      </c>
      <c r="F29" s="31">
        <v>150</v>
      </c>
      <c r="H29">
        <v>1</v>
      </c>
      <c r="I29" s="10" t="s">
        <v>76</v>
      </c>
    </row>
    <row r="30" spans="1:11" ht="15" x14ac:dyDescent="0.25">
      <c r="C30" s="3" t="s">
        <v>40</v>
      </c>
      <c r="E30" s="55">
        <v>0</v>
      </c>
      <c r="F30" s="31">
        <v>56</v>
      </c>
      <c r="H30">
        <v>1</v>
      </c>
      <c r="I30" s="10" t="s">
        <v>77</v>
      </c>
    </row>
    <row r="31" spans="1:11" ht="15" x14ac:dyDescent="0.25">
      <c r="B31" s="10"/>
      <c r="C31" s="3" t="s">
        <v>3</v>
      </c>
      <c r="E31" s="56">
        <v>0</v>
      </c>
      <c r="F31" s="32">
        <v>0</v>
      </c>
      <c r="H31">
        <v>1</v>
      </c>
      <c r="I31" s="10" t="s">
        <v>78</v>
      </c>
    </row>
    <row r="32" spans="1:11" ht="15.75" thickBot="1" x14ac:dyDescent="0.3">
      <c r="C32" s="3"/>
      <c r="E32" s="7"/>
      <c r="F32" s="7"/>
      <c r="H32">
        <v>1</v>
      </c>
      <c r="I32" s="10" t="s">
        <v>79</v>
      </c>
    </row>
    <row r="33" spans="1:11" ht="15" thickTop="1" x14ac:dyDescent="0.2">
      <c r="B33" s="4" t="s">
        <v>10</v>
      </c>
      <c r="E33" s="23">
        <f>SUM(E20:E31)</f>
        <v>0</v>
      </c>
      <c r="F33" s="23">
        <f>SUM(F20:F31)</f>
        <v>2970</v>
      </c>
    </row>
    <row r="34" spans="1:11" ht="15" x14ac:dyDescent="0.25">
      <c r="E34" s="6"/>
      <c r="F34" s="5"/>
    </row>
    <row r="35" spans="1:11" ht="15.75" thickBot="1" x14ac:dyDescent="0.3">
      <c r="C35" s="3"/>
      <c r="D35" s="3"/>
    </row>
    <row r="36" spans="1:11" ht="15" x14ac:dyDescent="0.25">
      <c r="A36" s="1" t="s">
        <v>11</v>
      </c>
      <c r="C36" s="3"/>
      <c r="E36" s="57">
        <f>E15-E33</f>
        <v>0</v>
      </c>
      <c r="F36" s="27">
        <f>F15-F33</f>
        <v>2025</v>
      </c>
      <c r="H36" s="73" t="s">
        <v>73</v>
      </c>
      <c r="I36" s="16"/>
      <c r="J36" s="16"/>
      <c r="K36" s="17"/>
    </row>
    <row r="37" spans="1:11" ht="15.75" thickBot="1" x14ac:dyDescent="0.3">
      <c r="C37" s="3"/>
      <c r="E37" s="11"/>
      <c r="H37" s="74" t="s">
        <v>74</v>
      </c>
      <c r="I37" s="21"/>
      <c r="J37" s="21"/>
      <c r="K37" s="47"/>
    </row>
    <row r="67" spans="1:6" ht="13.5" thickBot="1" x14ac:dyDescent="0.25"/>
    <row r="68" spans="1:6" x14ac:dyDescent="0.2">
      <c r="A68" s="29"/>
      <c r="B68" s="16"/>
      <c r="C68" s="16"/>
      <c r="D68" s="16"/>
      <c r="E68" s="16"/>
      <c r="F68" s="17"/>
    </row>
    <row r="69" spans="1:6" x14ac:dyDescent="0.2">
      <c r="A69" s="58" t="s">
        <v>66</v>
      </c>
      <c r="F69" s="19"/>
    </row>
    <row r="70" spans="1:6" x14ac:dyDescent="0.2">
      <c r="A70" s="18"/>
      <c r="F70" s="19"/>
    </row>
    <row r="71" spans="1:6" ht="13.5" thickBot="1" x14ac:dyDescent="0.25">
      <c r="A71" s="18"/>
      <c r="F71" s="19"/>
    </row>
    <row r="72" spans="1:6" x14ac:dyDescent="0.2">
      <c r="A72" s="15" t="s">
        <v>8</v>
      </c>
      <c r="B72" s="16"/>
      <c r="C72" s="16"/>
      <c r="D72" s="17"/>
      <c r="F72" s="19"/>
    </row>
    <row r="73" spans="1:6" x14ac:dyDescent="0.2">
      <c r="A73" s="18" t="s">
        <v>24</v>
      </c>
      <c r="B73" t="s">
        <v>19</v>
      </c>
      <c r="C73" t="s">
        <v>20</v>
      </c>
      <c r="D73" s="19" t="s">
        <v>15</v>
      </c>
      <c r="F73" s="19"/>
    </row>
    <row r="74" spans="1:6" ht="13.5" thickBot="1" x14ac:dyDescent="0.25">
      <c r="A74" s="48">
        <f>K13</f>
        <v>14</v>
      </c>
      <c r="B74" s="37">
        <f>E81</f>
        <v>9</v>
      </c>
      <c r="C74" s="41">
        <v>10</v>
      </c>
      <c r="D74" s="28">
        <f>C74*B74*A74</f>
        <v>1260</v>
      </c>
      <c r="F74" s="19"/>
    </row>
    <row r="75" spans="1:6" x14ac:dyDescent="0.2">
      <c r="A75" s="18"/>
      <c r="F75" s="19"/>
    </row>
    <row r="76" spans="1:6" ht="13.5" thickBot="1" x14ac:dyDescent="0.25">
      <c r="A76" s="18"/>
      <c r="F76" s="19"/>
    </row>
    <row r="77" spans="1:6" x14ac:dyDescent="0.2">
      <c r="A77" s="15" t="s">
        <v>13</v>
      </c>
      <c r="B77" s="16"/>
      <c r="C77" s="16"/>
      <c r="D77" s="53" t="s">
        <v>65</v>
      </c>
      <c r="E77" s="17">
        <f>K10</f>
        <v>37</v>
      </c>
      <c r="F77" s="19"/>
    </row>
    <row r="78" spans="1:6" x14ac:dyDescent="0.2">
      <c r="A78" s="18" t="s">
        <v>17</v>
      </c>
      <c r="B78" t="s">
        <v>18</v>
      </c>
      <c r="D78" s="10" t="s">
        <v>44</v>
      </c>
      <c r="E78" s="50">
        <f>1-K11</f>
        <v>1</v>
      </c>
      <c r="F78" s="19"/>
    </row>
    <row r="79" spans="1:6" x14ac:dyDescent="0.2">
      <c r="A79" s="39">
        <v>10</v>
      </c>
      <c r="B79" s="40">
        <v>15</v>
      </c>
      <c r="D79" s="10" t="s">
        <v>34</v>
      </c>
      <c r="E79" s="19">
        <f>E77*E78</f>
        <v>37</v>
      </c>
      <c r="F79" s="19"/>
    </row>
    <row r="80" spans="1:6" x14ac:dyDescent="0.2">
      <c r="A80" s="24">
        <f>E80*E81</f>
        <v>0</v>
      </c>
      <c r="B80" s="25">
        <f>E79*E81</f>
        <v>333</v>
      </c>
      <c r="D80" s="10" t="s">
        <v>35</v>
      </c>
      <c r="E80" s="19">
        <f>(1-E78)*E77</f>
        <v>0</v>
      </c>
      <c r="F80" s="19"/>
    </row>
    <row r="81" spans="1:6" ht="13.5" thickBot="1" x14ac:dyDescent="0.25">
      <c r="A81" s="54">
        <f>A79*A80</f>
        <v>0</v>
      </c>
      <c r="B81" s="41">
        <f>B79*B80</f>
        <v>4995</v>
      </c>
      <c r="C81" s="21"/>
      <c r="D81" s="22" t="s">
        <v>36</v>
      </c>
      <c r="E81" s="49">
        <f>K9</f>
        <v>9</v>
      </c>
      <c r="F81" s="19"/>
    </row>
    <row r="82" spans="1:6" x14ac:dyDescent="0.2">
      <c r="A82" s="18"/>
      <c r="F82" s="19"/>
    </row>
    <row r="83" spans="1:6" x14ac:dyDescent="0.2">
      <c r="A83" s="18"/>
      <c r="F83" s="19"/>
    </row>
    <row r="84" spans="1:6" x14ac:dyDescent="0.2">
      <c r="A84" s="18" t="s">
        <v>12</v>
      </c>
      <c r="D84">
        <v>1</v>
      </c>
      <c r="E84" s="25">
        <f>A80+B80</f>
        <v>333</v>
      </c>
      <c r="F84" s="19"/>
    </row>
    <row r="85" spans="1:6" x14ac:dyDescent="0.2">
      <c r="A85" s="18" t="s">
        <v>45</v>
      </c>
      <c r="D85" s="25">
        <f>E33/D84</f>
        <v>0</v>
      </c>
      <c r="E85" s="59">
        <f>F33/E84</f>
        <v>8.9189189189189193</v>
      </c>
      <c r="F85" s="19"/>
    </row>
    <row r="86" spans="1:6" x14ac:dyDescent="0.2">
      <c r="A86" s="18"/>
      <c r="F86" s="19"/>
    </row>
    <row r="87" spans="1:6" ht="13.5" thickBot="1" x14ac:dyDescent="0.25">
      <c r="A87" s="20"/>
      <c r="B87" s="21"/>
      <c r="C87" s="21"/>
      <c r="D87" s="21"/>
      <c r="E87" s="21"/>
      <c r="F87" s="47"/>
    </row>
  </sheetData>
  <phoneticPr fontId="5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0"/>
  <sheetViews>
    <sheetView workbookViewId="0">
      <selection activeCell="I19" sqref="I19"/>
    </sheetView>
  </sheetViews>
  <sheetFormatPr defaultRowHeight="12.75" x14ac:dyDescent="0.2"/>
  <cols>
    <col min="1" max="1" width="12.42578125" bestFit="1" customWidth="1"/>
    <col min="2" max="2" width="44.28515625" bestFit="1" customWidth="1"/>
    <col min="3" max="3" width="14.5703125" bestFit="1" customWidth="1"/>
    <col min="4" max="4" width="8.7109375" bestFit="1" customWidth="1"/>
    <col min="5" max="5" width="25.5703125" bestFit="1" customWidth="1"/>
    <col min="6" max="6" width="8.42578125" bestFit="1" customWidth="1"/>
    <col min="7" max="7" width="14" bestFit="1" customWidth="1"/>
    <col min="8" max="8" width="25.28515625" bestFit="1" customWidth="1"/>
    <col min="9" max="9" width="10.42578125" bestFit="1" customWidth="1"/>
    <col min="10" max="10" width="11.28515625" bestFit="1" customWidth="1"/>
  </cols>
  <sheetData>
    <row r="1" spans="1:11" x14ac:dyDescent="0.2">
      <c r="A1" s="1" t="s">
        <v>52</v>
      </c>
    </row>
    <row r="2" spans="1:11" x14ac:dyDescent="0.2">
      <c r="A2" s="14" t="s">
        <v>25</v>
      </c>
      <c r="B2" s="14" t="s">
        <v>26</v>
      </c>
      <c r="C2" s="14" t="s">
        <v>27</v>
      </c>
      <c r="D2" s="14" t="s">
        <v>50</v>
      </c>
      <c r="E2" s="14" t="s">
        <v>51</v>
      </c>
      <c r="F2" s="14" t="s">
        <v>28</v>
      </c>
      <c r="G2" s="14" t="s">
        <v>29</v>
      </c>
      <c r="H2" s="14" t="s">
        <v>30</v>
      </c>
      <c r="I2" s="14" t="s">
        <v>58</v>
      </c>
      <c r="J2" s="14" t="s">
        <v>59</v>
      </c>
      <c r="K2" s="14" t="s">
        <v>60</v>
      </c>
    </row>
    <row r="3" spans="1:11" x14ac:dyDescent="0.2">
      <c r="A3" s="9"/>
      <c r="C3" s="12"/>
      <c r="D3" s="10"/>
      <c r="E3" s="10"/>
    </row>
    <row r="4" spans="1:11" x14ac:dyDescent="0.2">
      <c r="A4" s="9"/>
      <c r="D4" s="10"/>
      <c r="E4" s="10"/>
      <c r="H4" s="10"/>
    </row>
    <row r="5" spans="1:11" x14ac:dyDescent="0.2">
      <c r="A5" s="9"/>
      <c r="D5" s="10"/>
      <c r="E5" s="10"/>
      <c r="H5" s="10"/>
    </row>
    <row r="6" spans="1:11" x14ac:dyDescent="0.2">
      <c r="A6" s="9"/>
      <c r="D6" s="10"/>
      <c r="E6" s="10"/>
    </row>
    <row r="7" spans="1:11" x14ac:dyDescent="0.2">
      <c r="A7" s="9"/>
      <c r="D7" s="10"/>
      <c r="E7" s="10"/>
    </row>
    <row r="8" spans="1:11" x14ac:dyDescent="0.2">
      <c r="A8" s="9"/>
      <c r="D8" s="10"/>
      <c r="E8" s="10"/>
    </row>
    <row r="9" spans="1:11" x14ac:dyDescent="0.2">
      <c r="A9" s="9"/>
      <c r="D9" s="10"/>
      <c r="E9" s="10"/>
    </row>
    <row r="10" spans="1:11" x14ac:dyDescent="0.2">
      <c r="A10" s="9"/>
      <c r="D10" s="10"/>
      <c r="E10" s="10"/>
    </row>
    <row r="11" spans="1:11" x14ac:dyDescent="0.2">
      <c r="A11" s="9"/>
      <c r="D11" s="10"/>
      <c r="E11" s="10"/>
    </row>
    <row r="12" spans="1:11" x14ac:dyDescent="0.2">
      <c r="A12" s="9"/>
      <c r="D12" s="10"/>
      <c r="E12" s="10"/>
    </row>
    <row r="13" spans="1:11" x14ac:dyDescent="0.2">
      <c r="A13" s="9"/>
      <c r="D13" s="10"/>
      <c r="E13" s="10"/>
    </row>
    <row r="14" spans="1:11" x14ac:dyDescent="0.2">
      <c r="A14" s="9"/>
      <c r="D14" s="10"/>
      <c r="E14" s="10"/>
      <c r="F14" s="10"/>
      <c r="H14" s="10"/>
    </row>
    <row r="15" spans="1:11" x14ac:dyDescent="0.2">
      <c r="A15" s="9"/>
      <c r="D15" s="10"/>
      <c r="E15" s="10"/>
      <c r="F15" s="10"/>
    </row>
    <row r="16" spans="1:11" x14ac:dyDescent="0.2">
      <c r="A16" s="9"/>
      <c r="B16" s="10"/>
      <c r="D16" s="10"/>
      <c r="E16" s="10"/>
      <c r="H16" s="10"/>
    </row>
    <row r="18" spans="1:6" x14ac:dyDescent="0.2">
      <c r="A18" s="9"/>
      <c r="B18" s="10"/>
      <c r="D18" s="10"/>
      <c r="E18" s="13"/>
      <c r="F18" s="13"/>
    </row>
    <row r="21" spans="1:6" x14ac:dyDescent="0.2">
      <c r="A21" s="1" t="s">
        <v>31</v>
      </c>
      <c r="B21" s="1"/>
      <c r="C21" s="1"/>
      <c r="D21" s="1"/>
      <c r="E21" s="38"/>
      <c r="F21" s="13"/>
    </row>
    <row r="22" spans="1:6" x14ac:dyDescent="0.2">
      <c r="A22" s="14" t="s">
        <v>54</v>
      </c>
      <c r="B22" s="14" t="s">
        <v>32</v>
      </c>
      <c r="C22" s="14" t="s">
        <v>55</v>
      </c>
      <c r="D22" s="14" t="s">
        <v>51</v>
      </c>
      <c r="E22" s="14" t="s">
        <v>53</v>
      </c>
    </row>
    <row r="23" spans="1:6" x14ac:dyDescent="0.2">
      <c r="A23" s="9"/>
    </row>
    <row r="24" spans="1:6" x14ac:dyDescent="0.2">
      <c r="A24" s="9"/>
    </row>
    <row r="25" spans="1:6" x14ac:dyDescent="0.2">
      <c r="A25" s="9"/>
    </row>
    <row r="27" spans="1:6" x14ac:dyDescent="0.2">
      <c r="A27" s="9"/>
    </row>
    <row r="28" spans="1:6" x14ac:dyDescent="0.2">
      <c r="A28" s="9"/>
    </row>
    <row r="29" spans="1:6" x14ac:dyDescent="0.2">
      <c r="A29" s="9"/>
    </row>
    <row r="30" spans="1:6" x14ac:dyDescent="0.2">
      <c r="A30" s="9"/>
    </row>
    <row r="31" spans="1:6" x14ac:dyDescent="0.2">
      <c r="A31" s="9"/>
    </row>
    <row r="32" spans="1:6" x14ac:dyDescent="0.2">
      <c r="A32" s="9"/>
    </row>
    <row r="33" spans="1:4" x14ac:dyDescent="0.2">
      <c r="A33" s="9"/>
    </row>
    <row r="34" spans="1:4" x14ac:dyDescent="0.2">
      <c r="A34" s="9"/>
    </row>
    <row r="35" spans="1:4" x14ac:dyDescent="0.2">
      <c r="A35" s="9"/>
    </row>
    <row r="36" spans="1:4" x14ac:dyDescent="0.2">
      <c r="A36" s="9"/>
    </row>
    <row r="37" spans="1:4" x14ac:dyDescent="0.2">
      <c r="A37" s="9"/>
    </row>
    <row r="38" spans="1:4" x14ac:dyDescent="0.2">
      <c r="A38" s="9"/>
    </row>
    <row r="39" spans="1:4" x14ac:dyDescent="0.2">
      <c r="A39" s="9"/>
    </row>
    <row r="43" spans="1:4" x14ac:dyDescent="0.2">
      <c r="D43" s="10"/>
    </row>
    <row r="47" spans="1:4" x14ac:dyDescent="0.2">
      <c r="C47" s="10"/>
    </row>
    <row r="50" spans="3:4" x14ac:dyDescent="0.2">
      <c r="C50" s="10"/>
      <c r="D50" s="10"/>
    </row>
  </sheetData>
  <sortState ref="A2:N35">
    <sortCondition ref="D2:D3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P&amp;L</vt:lpstr>
      <vt:lpstr>new coa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Lord Voldemort</dc:creator>
  <cp:lastModifiedBy>Spainmi</cp:lastModifiedBy>
  <cp:lastPrinted>2016-07-24T16:35:43Z</cp:lastPrinted>
  <dcterms:created xsi:type="dcterms:W3CDTF">1996-10-14T23:33:28Z</dcterms:created>
  <dcterms:modified xsi:type="dcterms:W3CDTF">2019-07-14T03:46:03Z</dcterms:modified>
</cp:coreProperties>
</file>